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luis.urena\Desktop\"/>
    </mc:Choice>
  </mc:AlternateContent>
  <xr:revisionPtr revIDLastSave="0" documentId="8_{8754D76D-D572-473A-B36F-7ED2F6789FC7}" xr6:coauthVersionLast="47" xr6:coauthVersionMax="47" xr10:uidLastSave="{00000000-0000-0000-0000-000000000000}"/>
  <bookViews>
    <workbookView xWindow="14400" yWindow="-16320" windowWidth="29040" windowHeight="15720" tabRatio="418" xr2:uid="{00000000-000D-0000-FFFF-FFFF00000000}"/>
    <workbookView visibility="hidden" xWindow="14400" yWindow="-16320" windowWidth="29040" windowHeight="15720" xr2:uid="{63256FBB-7BA1-42C2-B890-9A2A75E8C304}"/>
  </bookViews>
  <sheets>
    <sheet name="Venecianas" sheetId="19" r:id="rId1"/>
    <sheet name="TARIFAS" sheetId="23" r:id="rId2"/>
  </sheets>
  <externalReferences>
    <externalReference r:id="rId3"/>
  </externalReferences>
  <definedNames>
    <definedName name="coloresmiNIBOX">#REF!</definedName>
    <definedName name="COLORESPANELDES">#REF!</definedName>
    <definedName name="coloresPanelDeslizante">#REF!</definedName>
    <definedName name="coloresSombraLuz">#REF!</definedName>
    <definedName name="coloresTejidosCEC">#REF!</definedName>
    <definedName name="coloresVertical">#REF!</definedName>
    <definedName name="coloresVerticalAlu">#REF!</definedName>
    <definedName name="coloresVisillo">#REF!</definedName>
    <definedName name="coloresVP16">#REF!</definedName>
    <definedName name="coloresVP25">#REF!</definedName>
    <definedName name="coloresVP50">#REF!</definedName>
    <definedName name="coloresVP50madera">#REF!</definedName>
    <definedName name="d2v">#REF!</definedName>
    <definedName name="d3v">#REF!</definedName>
    <definedName name="d4v">#REF!</definedName>
    <definedName name="d5v">#REF!</definedName>
    <definedName name="datosColorTejido">#REF!</definedName>
    <definedName name="Delantera">[1]Datos!$F$3:$F$6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9" l="1"/>
  <c r="C47" i="23"/>
  <c r="C46" i="23"/>
  <c r="C45" i="23"/>
  <c r="C44" i="23"/>
  <c r="C43" i="23"/>
  <c r="E17" i="2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6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</futureMetadata>
  <valueMetadata count="6">
    <bk>
      <rc t="1" v="0"/>
    </bk>
    <bk>
      <rc t="1" v="1"/>
    </bk>
    <bk>
      <rc t="1" v="2"/>
    </bk>
    <bk>
      <rc t="1" v="3"/>
    </bk>
    <bk>
      <rc t="1" v="4"/>
    </bk>
    <bk>
      <rc t="1" v="5"/>
    </bk>
  </valueMetadata>
</metadata>
</file>

<file path=xl/sharedStrings.xml><?xml version="1.0" encoding="utf-8"?>
<sst xmlns="http://schemas.openxmlformats.org/spreadsheetml/2006/main" count="89" uniqueCount="77">
  <si>
    <t>HOJA PEDIDO - VENECIANA EXTERIOR</t>
  </si>
  <si>
    <t>Cliente:</t>
  </si>
  <si>
    <t>Fecha de pedido:</t>
  </si>
  <si>
    <t>Prevision entrega:</t>
  </si>
  <si>
    <t>Referencia:</t>
  </si>
  <si>
    <t>Pedido/ Presupuesto:</t>
  </si>
  <si>
    <t>Tipo Lama</t>
  </si>
  <si>
    <t>Accionamiento</t>
  </si>
  <si>
    <t>Color 
Lama</t>
  </si>
  <si>
    <t>Color Cajon</t>
  </si>
  <si>
    <t>Color Guías</t>
  </si>
  <si>
    <t>Z90 Blackout</t>
  </si>
  <si>
    <t>SOMFY (Mecanico)</t>
  </si>
  <si>
    <t>Blanco</t>
  </si>
  <si>
    <t xml:space="preserve">Guía Izquierda </t>
  </si>
  <si>
    <t xml:space="preserve">Guía Derecha </t>
  </si>
  <si>
    <t>Tapas de Repliegue</t>
  </si>
  <si>
    <t>Testeros</t>
  </si>
  <si>
    <t>No</t>
  </si>
  <si>
    <t>Ref.</t>
  </si>
  <si>
    <t>Altura Total (m)</t>
  </si>
  <si>
    <t>Anchura Total (m)</t>
  </si>
  <si>
    <t>Uds.</t>
  </si>
  <si>
    <t>Mano
(vista interior)</t>
  </si>
  <si>
    <t>Observaciones</t>
  </si>
  <si>
    <t>C80</t>
  </si>
  <si>
    <t>Z70_Z90_BO</t>
  </si>
  <si>
    <t>Interior</t>
  </si>
  <si>
    <t>Exterior</t>
  </si>
  <si>
    <t>Indice</t>
  </si>
  <si>
    <t>Interior y exterior</t>
  </si>
  <si>
    <t>Interior + 1 suplemento</t>
  </si>
  <si>
    <t>Exterior + 1 suplemento</t>
  </si>
  <si>
    <t>Interior y exterior + 2 suplementos</t>
  </si>
  <si>
    <t>Columna1</t>
  </si>
  <si>
    <t>Suplementos</t>
  </si>
  <si>
    <t>Color</t>
  </si>
  <si>
    <t>Incremento</t>
  </si>
  <si>
    <t>Motor</t>
  </si>
  <si>
    <t>Cardan</t>
  </si>
  <si>
    <t>Si</t>
  </si>
  <si>
    <t>Bronce</t>
  </si>
  <si>
    <t>Con tapa</t>
  </si>
  <si>
    <t>Inox</t>
  </si>
  <si>
    <t>Cherubini (Radio)</t>
  </si>
  <si>
    <t>SOMFY IO (Radio)</t>
  </si>
  <si>
    <t>Negro</t>
  </si>
  <si>
    <t>Noir 100 Sablé</t>
  </si>
  <si>
    <t>Noir 200 Sablé</t>
  </si>
  <si>
    <t>Z90</t>
  </si>
  <si>
    <t>Embero</t>
  </si>
  <si>
    <t>Madera Claro</t>
  </si>
  <si>
    <t>Madera Oscuro</t>
  </si>
  <si>
    <t>Nogal</t>
  </si>
  <si>
    <t>Tipos</t>
  </si>
  <si>
    <t>Imagen</t>
  </si>
  <si>
    <t>Z70</t>
  </si>
  <si>
    <t>Z70 Blackout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</si>
  <si>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</si>
  <si>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</si>
  <si>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</si>
  <si>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</si>
  <si>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</si>
  <si>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</si>
  <si>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</si>
  <si>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</si>
  <si>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</si>
  <si>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</si>
  <si>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</si>
  <si>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</si>
  <si>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</si>
  <si>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</si>
  <si>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</si>
  <si>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</si>
  <si>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</si>
  <si>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Columna19</t>
  </si>
  <si>
    <t>Columna20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</si>
</sst>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>
      <alignment horizontal="left"/>
    </xf>
    <xf numFmtId="0" fontId="3" fillId="3" borderId="7" xfId="0" applyFont="1" applyFill="1" applyBorder="1"/>
    <xf numFmtId="0" fontId="0" fillId="0" borderId="0" xfId="0" applyAlignment="1">
      <alignment horizontal="left"/>
    </xf>
    <xf numFmtId="9" fontId="0" fillId="0" borderId="0" xfId="1" applyFont="1" applyProtection="1"/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3" fillId="0" borderId="0" xfId="2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0" fillId="6" borderId="0" xfId="0" applyFill="1"/>
    <xf numFmtId="0" fontId="0" fillId="6" borderId="7" xfId="0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8" fillId="5" borderId="2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7" fillId="4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43">
    <dxf>
      <fill>
        <patternFill>
          <bgColor rgb="FFE89494"/>
        </patternFill>
      </fill>
    </dxf>
    <dxf>
      <fill>
        <patternFill>
          <bgColor theme="9"/>
        </patternFill>
      </fill>
    </dxf>
    <dxf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1" hidden="0"/>
    </dxf>
    <dxf>
      <border outline="0">
        <left style="thin">
          <color theme="4" tint="0.39997558519241921"/>
        </left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alignment horizontal="left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fill>
        <patternFill patternType="solid">
          <fgColor indexed="64"/>
          <bgColor theme="2" tint="-9.9978637043366805E-2"/>
        </patternFill>
      </fill>
      <protection locked="1" hidden="0"/>
    </dxf>
    <dxf>
      <protection locked="1" hidden="0"/>
    </dxf>
    <dxf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color theme="0"/>
      </font>
      <numFmt numFmtId="2" formatCode="0.00"/>
      <fill>
        <patternFill patternType="solid">
          <fgColor theme="4"/>
          <bgColor theme="4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theme="4" tint="0.39997558519241921"/>
        </bottom>
      </border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0/07/relationships/rdRichValueWebImage" Target="richData/rdRichValueWebImage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64514</xdr:colOff>
      <xdr:row>0</xdr:row>
      <xdr:rowOff>24094</xdr:rowOff>
    </xdr:from>
    <xdr:to>
      <xdr:col>23</xdr:col>
      <xdr:colOff>231962</xdr:colOff>
      <xdr:row>0</xdr:row>
      <xdr:rowOff>348914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0189" y="24094"/>
          <a:ext cx="1167573" cy="3248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luis.urena\Desktop\Hoja%20de%20pedido%20persyvex_act%20(PERSIVEX).xlsx" TargetMode="External"/><Relationship Id="rId1" Type="http://schemas.openxmlformats.org/officeDocument/2006/relationships/externalLinkPath" Target="https://a03740131-my.sharepoint.com/Users/jluis.urena/Desktop/Hoja%20de%20pedido%20persyvex_act%20(PERSIVEX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 ok apaisada"/>
      <sheetName val="Datos"/>
    </sheetNames>
    <sheetDataSet>
      <sheetData sheetId="0" refreshError="1"/>
      <sheetData sheetId="1"/>
    </sheetDataSet>
  </externalBook>
</externalLink>
</file>

<file path=xl/richData/_rels/rdRichValueWebImage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images.persax.com/o/media/products/219021/images/219021_b2b.png" TargetMode="External"/><Relationship Id="rId7" Type="http://schemas.openxmlformats.org/officeDocument/2006/relationships/hyperlink" Target="https://images.persax.com/o/media/products/219022/images/219022_b2b.pn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images.persax.com/o/media/products/219025/images/219025_b2b.png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images.persax.com/o/media/products/219024/images/219024_b2b.png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images.persax.com/o/media/products/219023/images/219023_b2b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  <webImageSrd>
    <address r:id="rId9"/>
    <blip r:id="rId10"/>
  </webImageSrd>
</webImagesSrd>
</file>

<file path=xl/richData/rdrichvalue.xml><?xml version="1.0" encoding="utf-8"?>
<rvData xmlns="http://schemas.microsoft.com/office/spreadsheetml/2017/richdata" count="6">
  <rv s="0">
    <v>0</v>
    <v>4</v>
    <v>0</v>
    <v>0</v>
  </rv>
  <rv s="0">
    <v>1</v>
    <v>1</v>
    <v>0</v>
    <v>0</v>
  </rv>
  <rv s="0">
    <v>2</v>
    <v>1</v>
    <v>0</v>
    <v>0</v>
  </rv>
  <rv s="0">
    <v>0</v>
    <v>1</v>
    <v>0</v>
    <v>0</v>
  </rv>
  <rv s="0">
    <v>3</v>
    <v>1</v>
    <v>0</v>
    <v>0</v>
  </rv>
  <rv s="0">
    <v>4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D7DE46B-0400-47BA-B045-0392EC333152}" name="Tarifa_Z90BO_Tapas" displayName="Tarifa_Z90BO_Tapas" ref="B2:V9" totalsRowShown="0" headerRowDxfId="42" dataDxfId="41">
  <autoFilter ref="B2:V9" xr:uid="{5D7DE46B-0400-47BA-B045-0392EC333152}"/>
  <tableColumns count="21">
    <tableColumn id="1" xr3:uid="{16F5D392-DD2D-40A3-B6B9-50D9647CA3B0}" name="Z70_Z90_BO" dataDxfId="40"/>
    <tableColumn id="2" xr3:uid="{F16E0109-B5B7-4D73-AC82-8FEE40513F87}" name="Columna1" dataDxfId="39"/>
    <tableColumn id="3" xr3:uid="{3A38A0C3-A573-4E51-BAFD-BE1EA3EFC96F}" name="Columna2" dataDxfId="38"/>
    <tableColumn id="4" xr3:uid="{060FA78A-DC80-4BAB-99D7-8B6CBB213A27}" name="Columna3" dataDxfId="37"/>
    <tableColumn id="5" xr3:uid="{4CF2F399-B7EA-4E98-9C8B-C258C796B0EE}" name="Columna4" dataDxfId="36"/>
    <tableColumn id="6" xr3:uid="{EA87B2A9-7B52-405F-99BA-2325D6F15D2E}" name="Columna5" dataDxfId="35"/>
    <tableColumn id="7" xr3:uid="{626F5C36-3EDD-421D-B3C0-3B139DFD6CC4}" name="Columna6" dataDxfId="34"/>
    <tableColumn id="8" xr3:uid="{6CF42316-5B5C-4CD7-88D7-D403E489B95E}" name="Columna7" dataDxfId="33"/>
    <tableColumn id="9" xr3:uid="{4C0D235F-F25D-4711-B5F4-6080A56EED75}" name="Columna8" dataDxfId="32"/>
    <tableColumn id="10" xr3:uid="{86886450-1348-4540-ABCF-6F016FCF9C2D}" name="Columna9" dataDxfId="31"/>
    <tableColumn id="11" xr3:uid="{095BAFF6-81EB-4842-B6C9-62A8AA353F90}" name="Columna10" dataDxfId="30"/>
    <tableColumn id="12" xr3:uid="{FB9A5406-A8B0-487F-B9D6-12BDF5904983}" name="Columna11" dataDxfId="29"/>
    <tableColumn id="13" xr3:uid="{70B5B25E-47CA-42DC-B839-8755EAB5A3EA}" name="Columna12" dataDxfId="28"/>
    <tableColumn id="14" xr3:uid="{2FB12487-A200-4DEA-8ED5-3B3B444FA8EB}" name="Columna13" dataDxfId="27"/>
    <tableColumn id="15" xr3:uid="{36502C73-A2BB-4385-964E-BE3B41B5B799}" name="Columna14" dataDxfId="26"/>
    <tableColumn id="16" xr3:uid="{6DCB90F5-C524-461B-B92C-A40D126535D0}" name="Columna15" dataDxfId="25"/>
    <tableColumn id="17" xr3:uid="{354CEC0F-B321-4D38-A7CA-57993E643FD4}" name="Columna16" dataDxfId="24"/>
    <tableColumn id="18" xr3:uid="{68ED54A0-72F0-4104-9E95-DA1D99E2F4F9}" name="Columna17" dataDxfId="23"/>
    <tableColumn id="19" xr3:uid="{69BBACE2-EB14-4BEF-83D7-57B6C9559E30}" name="Columna18" dataDxfId="22"/>
    <tableColumn id="20" xr3:uid="{C40C5ED5-47E4-49A4-BA1E-A6B1F526144D}" name="Columna19" dataDxfId="21"/>
    <tableColumn id="21" xr3:uid="{FA777E8A-4A74-4DCB-9ABC-133176ED1B17}" name="Columna20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B657079-2ECF-4246-9778-1B038D5F7C85}" name="Indice_Suplementos" displayName="Indice_Suplementos" ref="I14:J21" totalsRowShown="0" headerRowDxfId="19" dataDxfId="18">
  <autoFilter ref="I14:J21" xr:uid="{2B657079-2ECF-4246-9778-1B038D5F7C85}"/>
  <tableColumns count="2">
    <tableColumn id="1" xr3:uid="{BFB90925-3474-404B-BB6E-E9DABBB929D5}" name="Suplementos" dataDxfId="17"/>
    <tableColumn id="2" xr3:uid="{9A78A416-231F-409A-A216-6D13E31D476C}" name="Indice" dataDxfId="1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745FDA6-B60C-4D4D-9F67-0F1D5C57FB90}" name="Inc_Color" displayName="Inc_Color" ref="L14:M36" totalsRowShown="0" headerRowDxfId="15" dataDxfId="14">
  <autoFilter ref="L14:M36" xr:uid="{E745FDA6-B60C-4D4D-9F67-0F1D5C57FB90}"/>
  <tableColumns count="2">
    <tableColumn id="1" xr3:uid="{6B08E31F-A138-4B37-A853-416B55919417}" name="Color" dataDxfId="13"/>
    <tableColumn id="2" xr3:uid="{F6DF2199-7620-44FA-9EDC-20566AE61FF1}" name="Incremento" dataDxfId="12" dataCellStyle="Porcentaj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22ACF64C-C0DA-4DC6-B5BA-558CA8F2E918}" name="Inc_Accionamiento" displayName="Inc_Accionamiento" ref="O14:P18" totalsRowShown="0" headerRowDxfId="11" dataDxfId="10">
  <autoFilter ref="O14:P18" xr:uid="{22ACF64C-C0DA-4DC6-B5BA-558CA8F2E918}"/>
  <tableColumns count="2">
    <tableColumn id="1" xr3:uid="{A0ED3D6E-5C6D-487D-8993-0DAE76FB5255}" name="Motor" dataDxfId="9"/>
    <tableColumn id="2" xr3:uid="{33EFA334-4A51-43DE-BB7E-23EC4926B380}" name="Incremento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2449CAD3-6404-4C11-B05F-0B3CADA322B0}" name="Tipo_Tarifa" displayName="Tipo_Tarifa" ref="B42:C47" totalsRowShown="0" headerRowDxfId="7" dataDxfId="6" tableBorderDxfId="5">
  <autoFilter ref="B42:C47" xr:uid="{2449CAD3-6404-4C11-B05F-0B3CADA322B0}"/>
  <tableColumns count="2">
    <tableColumn id="1" xr3:uid="{7A63B415-49F6-4A06-B7D6-F0D4B43B74CB}" name="Tipos" dataDxfId="4"/>
    <tableColumn id="2" xr3:uid="{46DA869E-8D8A-4DE8-AC92-D841C985958C}" name="Imagen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A07A6B-67F9-434D-BFEA-0232DAD3D0E8}" name="Tarifa_Tapas" displayName="Tarifa_Tapas" ref="D14:E17" totalsRowShown="0">
  <autoFilter ref="D14:E17" xr:uid="{15A07A6B-67F9-434D-BFEA-0232DAD3D0E8}"/>
  <tableColumns count="2">
    <tableColumn id="1" xr3:uid="{05470F64-7553-4002-B41B-50D033DB4BFA}" name="Testeros" dataDxfId="2"/>
    <tableColumn id="2" xr3:uid="{550A1B49-4FF1-4F05-8C71-5D94B754A1FC}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1:X29"/>
  <sheetViews>
    <sheetView showGridLines="0" tabSelected="1" zoomScale="115" zoomScaleNormal="115" workbookViewId="0">
      <selection activeCell="A9" sqref="A9:C11"/>
    </sheetView>
    <sheetView tabSelected="1" zoomScaleNormal="100" workbookViewId="1">
      <selection activeCell="AB12" sqref="AB12"/>
    </sheetView>
  </sheetViews>
  <sheetFormatPr baseColWidth="10" defaultColWidth="11.42578125" defaultRowHeight="15.75" customHeight="1" x14ac:dyDescent="0.25"/>
  <cols>
    <col min="1" max="2" width="5" style="12" customWidth="1"/>
    <col min="3" max="3" width="6.140625" style="12" customWidth="1"/>
    <col min="4" max="5" width="10.7109375" style="12" customWidth="1"/>
    <col min="6" max="6" width="6.85546875" style="12" customWidth="1"/>
    <col min="7" max="24" width="5" style="12" customWidth="1"/>
    <col min="25" max="57" width="0.140625" style="12" customWidth="1"/>
    <col min="58" max="16384" width="11.42578125" style="12"/>
  </cols>
  <sheetData>
    <row r="1" spans="1:24" ht="30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3.5" customHeight="1" x14ac:dyDescent="0.25">
      <c r="A2" s="16"/>
      <c r="B2" s="16"/>
      <c r="C2" s="16"/>
      <c r="D2" s="16"/>
      <c r="E2" s="16"/>
      <c r="F2" s="16"/>
      <c r="G2" s="16"/>
      <c r="H2" s="16"/>
      <c r="I2" s="17"/>
      <c r="J2" s="17"/>
      <c r="K2" s="17"/>
      <c r="L2" s="17"/>
      <c r="M2" s="17"/>
      <c r="N2" s="17"/>
      <c r="O2" s="16"/>
      <c r="P2" s="16"/>
      <c r="Q2" s="16"/>
      <c r="R2" s="16"/>
      <c r="S2" s="16"/>
      <c r="T2" s="16"/>
      <c r="U2" s="16"/>
      <c r="V2" s="16"/>
      <c r="W2" s="16"/>
    </row>
    <row r="3" spans="1:24" ht="30" customHeight="1" x14ac:dyDescent="0.25">
      <c r="A3" s="26" t="s">
        <v>1</v>
      </c>
      <c r="B3" s="26"/>
      <c r="C3" s="26"/>
      <c r="D3" s="26"/>
      <c r="E3" s="30"/>
      <c r="F3" s="31"/>
      <c r="G3" s="31"/>
      <c r="H3" s="31"/>
      <c r="I3" s="31"/>
      <c r="J3" s="31"/>
      <c r="K3" s="31"/>
      <c r="L3" s="31"/>
      <c r="M3" s="31"/>
      <c r="N3" s="32"/>
      <c r="O3" s="26" t="s">
        <v>2</v>
      </c>
      <c r="P3" s="26"/>
      <c r="Q3" s="26"/>
      <c r="R3" s="33"/>
      <c r="S3" s="33"/>
      <c r="T3" s="26" t="s">
        <v>3</v>
      </c>
      <c r="U3" s="26"/>
      <c r="V3" s="26"/>
      <c r="W3" s="33"/>
      <c r="X3" s="33"/>
    </row>
    <row r="4" spans="1:24" ht="30" customHeight="1" x14ac:dyDescent="0.25">
      <c r="A4" s="26" t="s">
        <v>4</v>
      </c>
      <c r="B4" s="26"/>
      <c r="C4" s="26"/>
      <c r="D4" s="26"/>
      <c r="E4" s="27"/>
      <c r="F4" s="28"/>
      <c r="G4" s="28"/>
      <c r="H4" s="28"/>
      <c r="I4" s="28"/>
      <c r="J4" s="28"/>
      <c r="K4" s="28"/>
      <c r="L4" s="28"/>
      <c r="M4" s="28"/>
      <c r="N4" s="28"/>
      <c r="O4" s="26" t="s">
        <v>5</v>
      </c>
      <c r="P4" s="26"/>
      <c r="Q4" s="26"/>
      <c r="R4" s="26"/>
      <c r="S4" s="34"/>
      <c r="T4" s="35"/>
      <c r="U4" s="35"/>
      <c r="V4" s="35"/>
      <c r="W4" s="35"/>
      <c r="X4" s="36"/>
    </row>
    <row r="5" spans="1:24" ht="9.9499999999999993" customHeight="1" x14ac:dyDescent="0.25"/>
    <row r="6" spans="1:24" ht="9.9499999999999993" customHeight="1" thickBot="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s="13" customFormat="1" ht="30" customHeight="1" x14ac:dyDescent="0.25">
      <c r="A7" s="26" t="s">
        <v>6</v>
      </c>
      <c r="B7" s="26"/>
      <c r="C7" s="43"/>
      <c r="D7" s="46" t="e" vm="1">
        <f>VLOOKUP(A8,Tipo_Tarifa[],2,FALSE)</f>
        <v>#VALUE!</v>
      </c>
      <c r="E7" s="47"/>
      <c r="F7" s="47"/>
      <c r="G7" s="47"/>
      <c r="H7" s="48"/>
      <c r="I7" s="42" t="s">
        <v>7</v>
      </c>
      <c r="J7" s="26"/>
      <c r="K7" s="26"/>
      <c r="L7" s="26"/>
      <c r="M7" s="26" t="s">
        <v>8</v>
      </c>
      <c r="N7" s="26"/>
      <c r="O7" s="26"/>
      <c r="P7" s="26"/>
      <c r="Q7" s="26" t="s">
        <v>9</v>
      </c>
      <c r="R7" s="26"/>
      <c r="S7" s="26"/>
      <c r="T7" s="26"/>
      <c r="U7" s="26" t="s">
        <v>10</v>
      </c>
      <c r="V7" s="26"/>
      <c r="W7" s="26"/>
      <c r="X7" s="26"/>
    </row>
    <row r="8" spans="1:24" s="13" customFormat="1" ht="30" customHeight="1" x14ac:dyDescent="0.25">
      <c r="A8" s="44" t="s">
        <v>49</v>
      </c>
      <c r="B8" s="44"/>
      <c r="C8" s="45"/>
      <c r="D8" s="49"/>
      <c r="E8" s="50"/>
      <c r="F8" s="50"/>
      <c r="G8" s="50"/>
      <c r="H8" s="51"/>
      <c r="I8" s="41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1:24" ht="5.0999999999999996" customHeight="1" x14ac:dyDescent="0.25">
      <c r="A9" s="56"/>
      <c r="B9" s="56"/>
      <c r="C9" s="57"/>
      <c r="D9" s="49"/>
      <c r="E9" s="50"/>
      <c r="F9" s="50"/>
      <c r="G9" s="50"/>
      <c r="H9" s="51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ht="30" customHeight="1" x14ac:dyDescent="0.25">
      <c r="A10" s="58"/>
      <c r="B10" s="58"/>
      <c r="C10" s="59"/>
      <c r="D10" s="49"/>
      <c r="E10" s="50"/>
      <c r="F10" s="50"/>
      <c r="G10" s="50"/>
      <c r="H10" s="51"/>
      <c r="I10" s="42" t="s">
        <v>14</v>
      </c>
      <c r="J10" s="26"/>
      <c r="K10" s="26"/>
      <c r="L10" s="26"/>
      <c r="M10" s="26" t="s">
        <v>15</v>
      </c>
      <c r="N10" s="26"/>
      <c r="O10" s="26"/>
      <c r="P10" s="26"/>
      <c r="Q10" s="26" t="s">
        <v>16</v>
      </c>
      <c r="R10" s="26"/>
      <c r="S10" s="26"/>
      <c r="T10" s="26"/>
      <c r="U10" s="26" t="s">
        <v>17</v>
      </c>
      <c r="V10" s="26"/>
      <c r="W10" s="26"/>
      <c r="X10" s="26"/>
    </row>
    <row r="11" spans="1:24" ht="30" customHeight="1" thickBot="1" x14ac:dyDescent="0.3">
      <c r="A11" s="58"/>
      <c r="B11" s="58"/>
      <c r="C11" s="59"/>
      <c r="D11" s="52"/>
      <c r="E11" s="53"/>
      <c r="F11" s="53"/>
      <c r="G11" s="53"/>
      <c r="H11" s="54"/>
      <c r="I11" s="40"/>
      <c r="J11" s="40"/>
      <c r="K11" s="40"/>
      <c r="L11" s="41"/>
      <c r="M11" s="39"/>
      <c r="N11" s="40"/>
      <c r="O11" s="40"/>
      <c r="P11" s="41"/>
      <c r="Q11" s="39"/>
      <c r="R11" s="40"/>
      <c r="S11" s="40"/>
      <c r="T11" s="41"/>
      <c r="U11" s="38"/>
      <c r="V11" s="38"/>
      <c r="W11" s="38"/>
      <c r="X11" s="38"/>
    </row>
    <row r="12" spans="1:24" ht="5.0999999999999996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5"/>
      <c r="U12" s="15"/>
      <c r="V12" s="15"/>
      <c r="W12" s="15"/>
      <c r="X12" s="15"/>
    </row>
    <row r="13" spans="1:24" ht="30" customHeight="1" x14ac:dyDescent="0.25">
      <c r="A13" s="43" t="s">
        <v>19</v>
      </c>
      <c r="B13" s="55"/>
      <c r="C13" s="42"/>
      <c r="D13" s="10" t="s">
        <v>20</v>
      </c>
      <c r="E13" s="10" t="s">
        <v>21</v>
      </c>
      <c r="F13" s="10" t="s">
        <v>22</v>
      </c>
      <c r="G13" s="26" t="s">
        <v>23</v>
      </c>
      <c r="H13" s="26"/>
      <c r="I13" s="26"/>
      <c r="J13" s="43" t="s">
        <v>24</v>
      </c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42"/>
    </row>
    <row r="14" spans="1:24" s="13" customFormat="1" ht="30" customHeight="1" x14ac:dyDescent="0.25">
      <c r="A14" s="20"/>
      <c r="B14" s="21"/>
      <c r="C14" s="22"/>
      <c r="D14" s="8"/>
      <c r="E14" s="8"/>
      <c r="F14" s="3"/>
      <c r="G14" s="23"/>
      <c r="H14" s="24"/>
      <c r="I14" s="25"/>
      <c r="J14" s="23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5"/>
    </row>
    <row r="15" spans="1:24" s="13" customFormat="1" ht="30" customHeight="1" x14ac:dyDescent="0.25">
      <c r="A15" s="20"/>
      <c r="B15" s="21"/>
      <c r="C15" s="22"/>
      <c r="D15" s="8"/>
      <c r="E15" s="8"/>
      <c r="F15" s="3"/>
      <c r="G15" s="23"/>
      <c r="H15" s="24"/>
      <c r="I15" s="25"/>
      <c r="J15" s="23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5"/>
    </row>
    <row r="16" spans="1:24" s="13" customFormat="1" ht="30" customHeight="1" x14ac:dyDescent="0.25">
      <c r="A16" s="20"/>
      <c r="B16" s="21"/>
      <c r="C16" s="22"/>
      <c r="D16" s="8"/>
      <c r="E16" s="8"/>
      <c r="F16" s="3"/>
      <c r="G16" s="23"/>
      <c r="H16" s="24"/>
      <c r="I16" s="25"/>
      <c r="J16" s="23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5"/>
    </row>
    <row r="17" spans="1:24" s="13" customFormat="1" ht="30" customHeight="1" x14ac:dyDescent="0.25">
      <c r="A17" s="20"/>
      <c r="B17" s="21"/>
      <c r="C17" s="22"/>
      <c r="D17" s="8"/>
      <c r="E17" s="8"/>
      <c r="F17" s="3"/>
      <c r="G17" s="23"/>
      <c r="H17" s="24"/>
      <c r="I17" s="25"/>
      <c r="J17" s="23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5"/>
    </row>
    <row r="18" spans="1:24" s="13" customFormat="1" ht="30" customHeight="1" x14ac:dyDescent="0.25">
      <c r="A18" s="20"/>
      <c r="B18" s="21"/>
      <c r="C18" s="22"/>
      <c r="D18" s="8"/>
      <c r="E18" s="8"/>
      <c r="F18" s="3"/>
      <c r="G18" s="23"/>
      <c r="H18" s="24"/>
      <c r="I18" s="25"/>
      <c r="J18" s="23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5"/>
    </row>
    <row r="19" spans="1:24" s="13" customFormat="1" ht="30" customHeight="1" x14ac:dyDescent="0.25">
      <c r="A19" s="20"/>
      <c r="B19" s="21"/>
      <c r="C19" s="22"/>
      <c r="D19" s="8"/>
      <c r="E19" s="8"/>
      <c r="F19" s="3"/>
      <c r="G19" s="23"/>
      <c r="H19" s="24"/>
      <c r="I19" s="25"/>
      <c r="J19" s="23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5"/>
    </row>
    <row r="20" spans="1:24" s="13" customFormat="1" ht="30" customHeight="1" x14ac:dyDescent="0.25">
      <c r="A20" s="20"/>
      <c r="B20" s="21"/>
      <c r="C20" s="22"/>
      <c r="D20" s="8"/>
      <c r="E20" s="8"/>
      <c r="F20" s="3"/>
      <c r="G20" s="23"/>
      <c r="H20" s="24"/>
      <c r="I20" s="25"/>
      <c r="J20" s="23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5"/>
    </row>
    <row r="21" spans="1:24" s="13" customFormat="1" ht="30" customHeight="1" x14ac:dyDescent="0.25">
      <c r="A21" s="20"/>
      <c r="B21" s="21"/>
      <c r="C21" s="22"/>
      <c r="D21" s="8"/>
      <c r="E21" s="8"/>
      <c r="F21" s="3"/>
      <c r="G21" s="23"/>
      <c r="H21" s="24"/>
      <c r="I21" s="25"/>
      <c r="J21" s="23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5"/>
    </row>
    <row r="22" spans="1:24" s="13" customFormat="1" ht="30" customHeight="1" x14ac:dyDescent="0.25">
      <c r="A22" s="20"/>
      <c r="B22" s="21"/>
      <c r="C22" s="22"/>
      <c r="D22" s="8"/>
      <c r="E22" s="8"/>
      <c r="F22" s="3"/>
      <c r="G22" s="23"/>
      <c r="H22" s="24"/>
      <c r="I22" s="25"/>
      <c r="J22" s="23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5"/>
    </row>
    <row r="23" spans="1:24" s="13" customFormat="1" ht="30" customHeight="1" x14ac:dyDescent="0.25">
      <c r="A23" s="20"/>
      <c r="B23" s="21"/>
      <c r="C23" s="22"/>
      <c r="D23" s="8"/>
      <c r="E23" s="8"/>
      <c r="F23" s="3"/>
      <c r="G23" s="23"/>
      <c r="H23" s="24"/>
      <c r="I23" s="25"/>
      <c r="J23" s="23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5"/>
    </row>
    <row r="24" spans="1:24" s="13" customFormat="1" ht="30" customHeight="1" x14ac:dyDescent="0.25">
      <c r="A24" s="20"/>
      <c r="B24" s="21"/>
      <c r="C24" s="22"/>
      <c r="D24" s="8"/>
      <c r="E24" s="8"/>
      <c r="F24" s="3"/>
      <c r="G24" s="23"/>
      <c r="H24" s="24"/>
      <c r="I24" s="25"/>
      <c r="J24" s="23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5"/>
    </row>
    <row r="25" spans="1:24" s="13" customFormat="1" ht="30" customHeight="1" x14ac:dyDescent="0.25">
      <c r="A25" s="20"/>
      <c r="B25" s="21"/>
      <c r="C25" s="22"/>
      <c r="D25" s="8"/>
      <c r="E25" s="8"/>
      <c r="F25" s="3"/>
      <c r="G25" s="23"/>
      <c r="H25" s="24"/>
      <c r="I25" s="25"/>
      <c r="J25" s="23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5"/>
    </row>
    <row r="26" spans="1:24" s="13" customFormat="1" ht="30" customHeight="1" x14ac:dyDescent="0.25">
      <c r="A26" s="20"/>
      <c r="B26" s="21"/>
      <c r="C26" s="22"/>
      <c r="D26" s="8"/>
      <c r="E26" s="8"/>
      <c r="F26" s="3"/>
      <c r="G26" s="23"/>
      <c r="H26" s="24"/>
      <c r="I26" s="25"/>
      <c r="J26" s="23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5"/>
    </row>
    <row r="27" spans="1:24" s="13" customFormat="1" ht="30" customHeight="1" x14ac:dyDescent="0.25">
      <c r="A27" s="20"/>
      <c r="B27" s="21"/>
      <c r="C27" s="22"/>
      <c r="D27" s="8"/>
      <c r="E27" s="8"/>
      <c r="F27" s="3"/>
      <c r="G27" s="23"/>
      <c r="H27" s="24"/>
      <c r="I27" s="25"/>
      <c r="J27" s="23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5"/>
    </row>
    <row r="28" spans="1:24" s="13" customFormat="1" ht="30" customHeight="1" x14ac:dyDescent="0.25">
      <c r="A28" s="20"/>
      <c r="B28" s="21"/>
      <c r="C28" s="22"/>
      <c r="D28" s="8"/>
      <c r="E28" s="8"/>
      <c r="F28" s="3"/>
      <c r="G28" s="23"/>
      <c r="H28" s="24"/>
      <c r="I28" s="25"/>
      <c r="J28" s="23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5"/>
    </row>
    <row r="29" spans="1:24" s="13" customFormat="1" ht="30" customHeight="1" x14ac:dyDescent="0.25">
      <c r="A29" s="20"/>
      <c r="B29" s="21"/>
      <c r="C29" s="22"/>
      <c r="D29" s="8"/>
      <c r="E29" s="8"/>
      <c r="F29" s="3"/>
      <c r="G29" s="23"/>
      <c r="H29" s="24"/>
      <c r="I29" s="25"/>
      <c r="J29" s="23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5"/>
    </row>
  </sheetData>
  <mergeCells count="82">
    <mergeCell ref="J18:X18"/>
    <mergeCell ref="J19:X19"/>
    <mergeCell ref="A13:C13"/>
    <mergeCell ref="A18:C18"/>
    <mergeCell ref="A14:C14"/>
    <mergeCell ref="G15:I15"/>
    <mergeCell ref="A15:C15"/>
    <mergeCell ref="G16:I16"/>
    <mergeCell ref="A16:C16"/>
    <mergeCell ref="G18:I18"/>
    <mergeCell ref="A17:C17"/>
    <mergeCell ref="G13:I13"/>
    <mergeCell ref="G17:I17"/>
    <mergeCell ref="G14:I14"/>
    <mergeCell ref="J14:X14"/>
    <mergeCell ref="J15:X15"/>
    <mergeCell ref="A7:C7"/>
    <mergeCell ref="A8:C8"/>
    <mergeCell ref="D7:H11"/>
    <mergeCell ref="I10:L10"/>
    <mergeCell ref="J13:X13"/>
    <mergeCell ref="A9:C11"/>
    <mergeCell ref="I8:L8"/>
    <mergeCell ref="I11:L11"/>
    <mergeCell ref="M11:P11"/>
    <mergeCell ref="M10:P10"/>
    <mergeCell ref="J16:X16"/>
    <mergeCell ref="J17:X17"/>
    <mergeCell ref="S4:X4"/>
    <mergeCell ref="U10:X10"/>
    <mergeCell ref="Q7:T7"/>
    <mergeCell ref="U7:X7"/>
    <mergeCell ref="U8:X8"/>
    <mergeCell ref="Q8:T8"/>
    <mergeCell ref="U11:X11"/>
    <mergeCell ref="Q10:T10"/>
    <mergeCell ref="Q11:T11"/>
    <mergeCell ref="M7:P7"/>
    <mergeCell ref="M8:P8"/>
    <mergeCell ref="I7:L7"/>
    <mergeCell ref="A4:D4"/>
    <mergeCell ref="E4:N4"/>
    <mergeCell ref="O4:R4"/>
    <mergeCell ref="A1:X1"/>
    <mergeCell ref="A3:D3"/>
    <mergeCell ref="E3:N3"/>
    <mergeCell ref="O3:Q3"/>
    <mergeCell ref="R3:S3"/>
    <mergeCell ref="T3:V3"/>
    <mergeCell ref="W3:X3"/>
    <mergeCell ref="A19:C19"/>
    <mergeCell ref="G19:I19"/>
    <mergeCell ref="G20:I20"/>
    <mergeCell ref="G21:I21"/>
    <mergeCell ref="A22:C22"/>
    <mergeCell ref="A29:C29"/>
    <mergeCell ref="G29:I29"/>
    <mergeCell ref="J29:X29"/>
    <mergeCell ref="A28:C28"/>
    <mergeCell ref="G28:I28"/>
    <mergeCell ref="J28:X28"/>
    <mergeCell ref="A23:C23"/>
    <mergeCell ref="G23:I23"/>
    <mergeCell ref="J23:X23"/>
    <mergeCell ref="G22:I22"/>
    <mergeCell ref="J20:X20"/>
    <mergeCell ref="J21:X21"/>
    <mergeCell ref="J22:X22"/>
    <mergeCell ref="A20:C20"/>
    <mergeCell ref="A21:C21"/>
    <mergeCell ref="A27:C27"/>
    <mergeCell ref="G27:I27"/>
    <mergeCell ref="J27:X27"/>
    <mergeCell ref="A26:C26"/>
    <mergeCell ref="G26:I26"/>
    <mergeCell ref="J26:X26"/>
    <mergeCell ref="A25:C25"/>
    <mergeCell ref="G25:I25"/>
    <mergeCell ref="J25:X25"/>
    <mergeCell ref="A24:C24"/>
    <mergeCell ref="G24:I24"/>
    <mergeCell ref="J24:X24"/>
  </mergeCells>
  <phoneticPr fontId="10" type="noConversion"/>
  <conditionalFormatting sqref="A1 O3:Q3 T3:V3 A3:D4 O4:R4 A7 I7 M7 Q7:X7 I10 M10 Q10 U10:X10 A13 D13:J13">
    <cfRule type="expression" dxfId="1" priority="9">
      <formula>$R$3="Pedido"</formula>
    </cfRule>
    <cfRule type="expression" dxfId="0" priority="10">
      <formula>$R$3="Presupuesto"</formula>
    </cfRule>
  </conditionalFormatting>
  <dataValidations count="2">
    <dataValidation type="list" allowBlank="1" showInputMessage="1" showErrorMessage="1" sqref="G14:I29" xr:uid="{1FF9C6FD-D4DA-4480-9DF3-E81654CFEFA8}">
      <formula1>"Derecha,Izquierda"</formula1>
    </dataValidation>
    <dataValidation type="list" allowBlank="1" showInputMessage="1" showErrorMessage="1" sqref="I11 M11" xr:uid="{D9FF1950-7C7D-43E9-8499-2A654BC190E1}">
      <formula1>"Normal,Monoblock"</formula1>
    </dataValidation>
  </dataValidations>
  <printOptions horizontalCentered="1" verticalCentered="1"/>
  <pageMargins left="0.27559055118110237" right="0.19685039370078741" top="0.35433070866141736" bottom="0.15748031496062992" header="0" footer="0"/>
  <pageSetup paperSize="9"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3C5B902-6B23-4653-977F-BB8F1A0E31B0}">
          <x14:formula1>
            <xm:f>TARIFAS!$I$15:$I$21</xm:f>
          </x14:formula1>
          <xm:sqref>Q11</xm:sqref>
        </x14:dataValidation>
        <x14:dataValidation type="list" allowBlank="1" showInputMessage="1" showErrorMessage="1" xr:uid="{FC5D089D-7EBD-4053-A735-F008690632BE}">
          <x14:formula1>
            <xm:f>TARIFAS!$L$15:$L$36</xm:f>
          </x14:formula1>
          <xm:sqref>U8 Q8 M8</xm:sqref>
        </x14:dataValidation>
        <x14:dataValidation type="list" allowBlank="1" showInputMessage="1" showErrorMessage="1" xr:uid="{E4E5562C-2C9A-453D-86B1-3CDCBBCF9A90}">
          <x14:formula1>
            <xm:f>TARIFAS!$O$15:$O$18</xm:f>
          </x14:formula1>
          <xm:sqref>I8</xm:sqref>
        </x14:dataValidation>
        <x14:dataValidation type="list" allowBlank="1" showInputMessage="1" showErrorMessage="1" xr:uid="{FC429B0A-B13C-4F35-A167-AC5D45D23AF3}">
          <x14:formula1>
            <xm:f>TARIFAS!$O$16:$O$18</xm:f>
          </x14:formula1>
          <xm:sqref>I8</xm:sqref>
        </x14:dataValidation>
        <x14:dataValidation type="list" allowBlank="1" showInputMessage="1" showErrorMessage="1" xr:uid="{DCFB680D-23AB-4EC2-9AF0-7D8D7B5474AA}">
          <x14:formula1>
            <xm:f>TARIFAS!$B$43:$B$47</xm:f>
          </x14:formula1>
          <xm:sqref>A8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3C415-0557-4DB6-9CAE-5F47E54B6E54}">
  <dimension ref="A2:V52"/>
  <sheetViews>
    <sheetView topLeftCell="H1" zoomScale="85" zoomScaleNormal="85" workbookViewId="0">
      <selection activeCell="U26" sqref="U26"/>
    </sheetView>
    <sheetView workbookViewId="1">
      <selection sqref="A1:XFD1048576"/>
    </sheetView>
  </sheetViews>
  <sheetFormatPr baseColWidth="10" defaultColWidth="11.42578125" defaultRowHeight="15" x14ac:dyDescent="0.25"/>
  <cols>
    <col min="1" max="1" width="8.42578125" customWidth="1"/>
    <col min="2" max="2" width="19.42578125" customWidth="1"/>
    <col min="3" max="3" width="28.42578125" customWidth="1"/>
    <col min="8" max="8" width="13.5703125" bestFit="1" customWidth="1"/>
    <col min="20" max="20" width="10.5703125" customWidth="1"/>
    <col min="21" max="21" width="10.140625" customWidth="1"/>
    <col min="23" max="23" width="5.5703125" customWidth="1"/>
  </cols>
  <sheetData>
    <row r="2" spans="2:22" x14ac:dyDescent="0.25">
      <c r="B2" t="s">
        <v>26</v>
      </c>
      <c r="C2" s="1" t="s">
        <v>34</v>
      </c>
      <c r="D2" s="1" t="s">
        <v>58</v>
      </c>
      <c r="E2" s="1" t="s">
        <v>59</v>
      </c>
      <c r="F2" s="1" t="s">
        <v>60</v>
      </c>
      <c r="G2" s="1" t="s">
        <v>61</v>
      </c>
      <c r="H2" s="1" t="s">
        <v>62</v>
      </c>
      <c r="I2" s="1" t="s">
        <v>63</v>
      </c>
      <c r="J2" s="1" t="s">
        <v>64</v>
      </c>
      <c r="K2" s="1" t="s">
        <v>65</v>
      </c>
      <c r="L2" s="1" t="s">
        <v>66</v>
      </c>
      <c r="M2" s="1" t="s">
        <v>67</v>
      </c>
      <c r="N2" s="1" t="s">
        <v>68</v>
      </c>
      <c r="O2" s="1" t="s">
        <v>69</v>
      </c>
      <c r="P2" s="1" t="s">
        <v>70</v>
      </c>
      <c r="Q2" s="1" t="s">
        <v>71</v>
      </c>
      <c r="R2" s="1" t="s">
        <v>72</v>
      </c>
      <c r="S2" s="1" t="s">
        <v>73</v>
      </c>
      <c r="T2" s="1" t="s">
        <v>74</v>
      </c>
      <c r="U2" s="1" t="s">
        <v>75</v>
      </c>
      <c r="V2" s="1" t="s">
        <v>76</v>
      </c>
    </row>
    <row r="3" spans="2:22" x14ac:dyDescent="0.25">
      <c r="B3" s="4" t="s">
        <v>18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2:22" x14ac:dyDescent="0.25">
      <c r="B4" s="4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22" x14ac:dyDescent="0.25">
      <c r="B5" s="4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2:22" x14ac:dyDescent="0.25">
      <c r="B6" s="4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2:22" x14ac:dyDescent="0.25">
      <c r="B7" s="4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2:22" x14ac:dyDescent="0.25">
      <c r="B8" s="4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2:22" x14ac:dyDescent="0.25">
      <c r="B9" s="4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4" spans="2:22" x14ac:dyDescent="0.25">
      <c r="D14" t="s">
        <v>17</v>
      </c>
      <c r="E14" t="s">
        <v>34</v>
      </c>
      <c r="I14" t="s">
        <v>35</v>
      </c>
      <c r="J14" t="s">
        <v>29</v>
      </c>
      <c r="L14" t="s">
        <v>36</v>
      </c>
      <c r="M14" t="s">
        <v>37</v>
      </c>
      <c r="O14" t="s">
        <v>38</v>
      </c>
      <c r="P14" t="s">
        <v>37</v>
      </c>
    </row>
    <row r="15" spans="2:22" x14ac:dyDescent="0.25">
      <c r="D15" s="18" t="s">
        <v>18</v>
      </c>
      <c r="E15">
        <v>0</v>
      </c>
      <c r="I15" s="18" t="s">
        <v>18</v>
      </c>
      <c r="J15">
        <v>1</v>
      </c>
      <c r="L15" s="6" t="s">
        <v>13</v>
      </c>
      <c r="M15" s="7">
        <v>0</v>
      </c>
      <c r="O15" t="s">
        <v>39</v>
      </c>
      <c r="P15">
        <v>0</v>
      </c>
    </row>
    <row r="16" spans="2:22" x14ac:dyDescent="0.25">
      <c r="D16" s="18" t="s">
        <v>40</v>
      </c>
      <c r="E16">
        <v>12.68</v>
      </c>
      <c r="I16" s="18" t="s">
        <v>27</v>
      </c>
      <c r="J16">
        <v>2</v>
      </c>
      <c r="L16" s="6" t="s">
        <v>41</v>
      </c>
      <c r="M16" s="7">
        <v>0</v>
      </c>
      <c r="O16" t="s">
        <v>12</v>
      </c>
      <c r="P16">
        <v>0</v>
      </c>
    </row>
    <row r="17" spans="1:22" s="1" customFormat="1" x14ac:dyDescent="0.25">
      <c r="A17"/>
      <c r="B17"/>
      <c r="C17"/>
      <c r="D17" s="18" t="s">
        <v>42</v>
      </c>
      <c r="E17">
        <f>12.68+6.13</f>
        <v>18.809999999999999</v>
      </c>
      <c r="F17"/>
      <c r="G17"/>
      <c r="H17"/>
      <c r="I17" s="18" t="s">
        <v>28</v>
      </c>
      <c r="J17">
        <v>3</v>
      </c>
      <c r="K17"/>
      <c r="L17" s="6" t="s">
        <v>43</v>
      </c>
      <c r="M17" s="7">
        <v>0</v>
      </c>
      <c r="N17"/>
      <c r="O17" t="s">
        <v>44</v>
      </c>
      <c r="P17">
        <v>0</v>
      </c>
      <c r="Q17"/>
      <c r="S17"/>
      <c r="T17"/>
      <c r="U17"/>
      <c r="V17"/>
    </row>
    <row r="18" spans="1:22" x14ac:dyDescent="0.25">
      <c r="I18" s="18" t="s">
        <v>30</v>
      </c>
      <c r="J18">
        <v>4</v>
      </c>
      <c r="L18" s="6">
        <v>1015</v>
      </c>
      <c r="M18" s="7">
        <v>0</v>
      </c>
      <c r="O18" t="s">
        <v>45</v>
      </c>
      <c r="P18">
        <v>105</v>
      </c>
    </row>
    <row r="19" spans="1:22" x14ac:dyDescent="0.25">
      <c r="I19" s="18" t="s">
        <v>31</v>
      </c>
      <c r="J19">
        <v>5</v>
      </c>
      <c r="L19" s="6">
        <v>3005</v>
      </c>
      <c r="M19" s="7">
        <v>0</v>
      </c>
    </row>
    <row r="20" spans="1:22" x14ac:dyDescent="0.25">
      <c r="I20" s="18" t="s">
        <v>32</v>
      </c>
      <c r="J20">
        <v>6</v>
      </c>
      <c r="L20" s="6">
        <v>6005</v>
      </c>
      <c r="M20" s="7">
        <v>0</v>
      </c>
    </row>
    <row r="21" spans="1:22" x14ac:dyDescent="0.25">
      <c r="I21" s="18" t="s">
        <v>33</v>
      </c>
      <c r="J21">
        <v>7</v>
      </c>
      <c r="L21" s="6">
        <v>7011</v>
      </c>
      <c r="M21" s="7">
        <v>0</v>
      </c>
    </row>
    <row r="22" spans="1:22" x14ac:dyDescent="0.25">
      <c r="L22" s="6">
        <v>7016</v>
      </c>
      <c r="M22" s="7">
        <v>0</v>
      </c>
    </row>
    <row r="23" spans="1:22" x14ac:dyDescent="0.25">
      <c r="L23" s="6">
        <v>7022</v>
      </c>
      <c r="M23" s="7">
        <v>0</v>
      </c>
    </row>
    <row r="24" spans="1:22" x14ac:dyDescent="0.25">
      <c r="L24" s="6">
        <v>7035</v>
      </c>
      <c r="M24" s="7">
        <v>0</v>
      </c>
    </row>
    <row r="25" spans="1:22" x14ac:dyDescent="0.25">
      <c r="L25" s="6">
        <v>7037</v>
      </c>
      <c r="M25" s="7">
        <v>0</v>
      </c>
    </row>
    <row r="26" spans="1:22" x14ac:dyDescent="0.25">
      <c r="L26" s="6">
        <v>8014</v>
      </c>
      <c r="M26" s="7">
        <v>0</v>
      </c>
    </row>
    <row r="27" spans="1:22" x14ac:dyDescent="0.25">
      <c r="L27" s="6">
        <v>8019</v>
      </c>
      <c r="M27" s="7">
        <v>0</v>
      </c>
    </row>
    <row r="28" spans="1:22" x14ac:dyDescent="0.25">
      <c r="L28" s="6" t="s">
        <v>46</v>
      </c>
      <c r="M28" s="7">
        <v>0</v>
      </c>
    </row>
    <row r="29" spans="1:22" x14ac:dyDescent="0.25">
      <c r="L29" s="6">
        <v>9006</v>
      </c>
      <c r="M29" s="7">
        <v>0</v>
      </c>
    </row>
    <row r="30" spans="1:22" x14ac:dyDescent="0.25">
      <c r="L30" s="6">
        <v>9007</v>
      </c>
      <c r="M30" s="7">
        <v>0</v>
      </c>
    </row>
    <row r="31" spans="1:22" x14ac:dyDescent="0.25">
      <c r="L31" s="6" t="s">
        <v>47</v>
      </c>
      <c r="M31" s="7">
        <v>0.1</v>
      </c>
    </row>
    <row r="32" spans="1:22" x14ac:dyDescent="0.25">
      <c r="L32" s="6" t="s">
        <v>48</v>
      </c>
      <c r="M32" s="7">
        <v>0.1</v>
      </c>
    </row>
    <row r="33" spans="2:13" x14ac:dyDescent="0.25">
      <c r="L33" s="6" t="s">
        <v>50</v>
      </c>
      <c r="M33" s="7">
        <v>0.25</v>
      </c>
    </row>
    <row r="34" spans="2:13" x14ac:dyDescent="0.25">
      <c r="L34" s="6" t="s">
        <v>51</v>
      </c>
      <c r="M34" s="7">
        <v>0.25</v>
      </c>
    </row>
    <row r="35" spans="2:13" x14ac:dyDescent="0.25">
      <c r="L35" s="6" t="s">
        <v>52</v>
      </c>
      <c r="M35" s="7">
        <v>0.25</v>
      </c>
    </row>
    <row r="36" spans="2:13" x14ac:dyDescent="0.25">
      <c r="L36" s="6" t="s">
        <v>53</v>
      </c>
      <c r="M36" s="7">
        <v>0.25</v>
      </c>
    </row>
    <row r="42" spans="2:13" x14ac:dyDescent="0.25">
      <c r="B42" s="5" t="s">
        <v>54</v>
      </c>
      <c r="C42" t="s">
        <v>55</v>
      </c>
    </row>
    <row r="43" spans="2:13" s="9" customFormat="1" ht="111" customHeight="1" x14ac:dyDescent="0.25">
      <c r="B43" s="19" t="s">
        <v>25</v>
      </c>
      <c r="C43" s="2" t="e" vm="2">
        <f>_xlfn.IMAGE("https://images.persax.com/o/media/products/219021/images/219021_b2b.png")</f>
        <v>#VALUE!</v>
      </c>
    </row>
    <row r="44" spans="2:13" s="9" customFormat="1" ht="111" customHeight="1" x14ac:dyDescent="0.25">
      <c r="B44" s="19" t="s">
        <v>56</v>
      </c>
      <c r="C44" s="11" t="e" vm="3">
        <f>_xlfn.IMAGE("https://images.persax.com/o/media/products/219024/images/219024_b2b.png")</f>
        <v>#VALUE!</v>
      </c>
    </row>
    <row r="45" spans="2:13" s="9" customFormat="1" ht="111" customHeight="1" x14ac:dyDescent="0.25">
      <c r="B45" s="19" t="s">
        <v>49</v>
      </c>
      <c r="C45" s="2" t="e" vm="4">
        <f>_xlfn.IMAGE("https://images.persax.com/o/media/products/219025/images/219025_b2b.png")</f>
        <v>#VALUE!</v>
      </c>
    </row>
    <row r="46" spans="2:13" s="9" customFormat="1" ht="111" customHeight="1" x14ac:dyDescent="0.25">
      <c r="B46" s="19" t="s">
        <v>57</v>
      </c>
      <c r="C46" s="2" t="e" vm="5">
        <f>_xlfn.IMAGE("https://images.persax.com/o/media/products/219022/images/219022_b2b.png")</f>
        <v>#VALUE!</v>
      </c>
    </row>
    <row r="47" spans="2:13" s="9" customFormat="1" ht="111" customHeight="1" x14ac:dyDescent="0.25">
      <c r="B47" s="19" t="s">
        <v>11</v>
      </c>
      <c r="C47" s="2" t="e" vm="6">
        <f>_xlfn.IMAGE("https://images.persax.com/o/media/products/219023/images/219023_b2b.png")</f>
        <v>#VALUE!</v>
      </c>
    </row>
    <row r="52" ht="18" customHeight="1" x14ac:dyDescent="0.25"/>
  </sheetData>
  <dataConsolidate link="1"/>
  <phoneticPr fontId="10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Venecianas</vt:lpstr>
      <vt:lpstr>TARIFAS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Daniel Alvarez Gomez</dc:creator>
  <cp:keywords/>
  <dc:description/>
  <cp:lastModifiedBy>José Luis Ureña Murcia</cp:lastModifiedBy>
  <cp:revision/>
  <cp:lastPrinted>2024-12-09T13:44:01Z</cp:lastPrinted>
  <dcterms:created xsi:type="dcterms:W3CDTF">2018-08-02T13:56:17Z</dcterms:created>
  <dcterms:modified xsi:type="dcterms:W3CDTF">2024-12-09T13:44:51Z</dcterms:modified>
  <cp:category/>
  <cp:contentStatus/>
</cp:coreProperties>
</file>